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bdelnaser.moh\Downloads\"/>
    </mc:Choice>
  </mc:AlternateContent>
  <xr:revisionPtr revIDLastSave="0" documentId="13_ncr:1_{7548B886-E077-4E9D-881B-64A7CDD889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ftn1" localSheetId="0">Sheet1!$C$35</definedName>
    <definedName name="_ftnref1" localSheetId="0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9" i="1" l="1"/>
  <c r="C169" i="1"/>
  <c r="B169" i="1"/>
  <c r="D168" i="1"/>
  <c r="C168" i="1"/>
  <c r="G169" i="1"/>
  <c r="F169" i="1"/>
  <c r="E169" i="1"/>
  <c r="G168" i="1"/>
  <c r="F168" i="1"/>
  <c r="E168" i="1"/>
  <c r="B168" i="1"/>
  <c r="G167" i="1"/>
  <c r="F167" i="1"/>
  <c r="E167" i="1"/>
  <c r="D167" i="1"/>
  <c r="C167" i="1"/>
  <c r="B167" i="1"/>
  <c r="E157" i="1"/>
  <c r="F157" i="1"/>
  <c r="G157" i="1"/>
  <c r="D157" i="1"/>
  <c r="C157" i="1"/>
  <c r="B157" i="1"/>
  <c r="E156" i="1"/>
  <c r="F156" i="1"/>
  <c r="G156" i="1"/>
  <c r="D156" i="1"/>
  <c r="B156" i="1"/>
  <c r="C156" i="1"/>
  <c r="E155" i="1"/>
  <c r="F155" i="1"/>
  <c r="G155" i="1"/>
  <c r="C155" i="1"/>
  <c r="B155" i="1"/>
  <c r="D155" i="1"/>
  <c r="E142" i="1"/>
  <c r="F142" i="1"/>
  <c r="G142" i="1"/>
  <c r="C142" i="1"/>
  <c r="B142" i="1"/>
  <c r="D142" i="1"/>
  <c r="G141" i="1"/>
  <c r="F141" i="1"/>
  <c r="E141" i="1"/>
  <c r="D141" i="1"/>
  <c r="C141" i="1"/>
  <c r="B141" i="1"/>
  <c r="C126" i="1"/>
  <c r="C127" i="1"/>
  <c r="C128" i="1"/>
  <c r="C129" i="1"/>
  <c r="B130" i="1"/>
  <c r="C130" i="1" s="1"/>
  <c r="C125" i="1"/>
  <c r="C111" i="1"/>
  <c r="C112" i="1"/>
  <c r="C113" i="1"/>
  <c r="B114" i="1"/>
  <c r="C114" i="1" s="1"/>
  <c r="C110" i="1"/>
  <c r="C99" i="1"/>
  <c r="C100" i="1"/>
  <c r="C97" i="1"/>
  <c r="C98" i="1"/>
  <c r="C86" i="1"/>
  <c r="C85" i="1"/>
  <c r="C88" i="1"/>
  <c r="C87" i="1"/>
  <c r="E76" i="1"/>
  <c r="F76" i="1"/>
  <c r="G76" i="1"/>
  <c r="D76" i="1"/>
  <c r="C76" i="1"/>
  <c r="B76" i="1"/>
  <c r="E75" i="1"/>
  <c r="F75" i="1"/>
  <c r="G75" i="1"/>
  <c r="D75" i="1"/>
  <c r="C75" i="1"/>
  <c r="B75" i="1"/>
  <c r="E66" i="1"/>
  <c r="F66" i="1"/>
  <c r="G66" i="1"/>
  <c r="D66" i="1"/>
  <c r="C66" i="1"/>
  <c r="B66" i="1"/>
  <c r="E56" i="1"/>
  <c r="F56" i="1"/>
  <c r="G56" i="1"/>
  <c r="E57" i="1"/>
  <c r="F57" i="1"/>
  <c r="G57" i="1"/>
  <c r="D57" i="1"/>
  <c r="D56" i="1"/>
  <c r="C57" i="1"/>
  <c r="C56" i="1"/>
  <c r="B57" i="1"/>
  <c r="B56" i="1"/>
  <c r="E47" i="1"/>
  <c r="F47" i="1"/>
  <c r="G47" i="1"/>
  <c r="D47" i="1"/>
  <c r="C47" i="1"/>
  <c r="B47" i="1"/>
  <c r="E46" i="1"/>
  <c r="F46" i="1"/>
  <c r="G46" i="1"/>
  <c r="D46" i="1"/>
  <c r="C46" i="1"/>
  <c r="B46" i="1"/>
  <c r="E45" i="1"/>
  <c r="F45" i="1"/>
  <c r="D45" i="1"/>
  <c r="G45" i="1"/>
  <c r="C45" i="1"/>
  <c r="B45" i="1"/>
  <c r="E44" i="1"/>
  <c r="F44" i="1"/>
  <c r="G44" i="1"/>
  <c r="D44" i="1"/>
  <c r="C44" i="1"/>
  <c r="B44" i="1"/>
  <c r="B35" i="1"/>
  <c r="C33" i="1" s="1"/>
  <c r="H155" i="1" l="1"/>
  <c r="H157" i="1"/>
  <c r="H169" i="1"/>
  <c r="H167" i="1"/>
  <c r="H141" i="1"/>
  <c r="H168" i="1"/>
  <c r="H156" i="1"/>
  <c r="H142" i="1"/>
  <c r="H76" i="1"/>
  <c r="H75" i="1"/>
  <c r="H66" i="1"/>
  <c r="H56" i="1"/>
  <c r="H57" i="1"/>
  <c r="H47" i="1"/>
  <c r="H46" i="1"/>
  <c r="C32" i="1"/>
  <c r="C34" i="1"/>
  <c r="C35" i="1"/>
  <c r="H44" i="1"/>
  <c r="H45" i="1"/>
</calcChain>
</file>

<file path=xl/sharedStrings.xml><?xml version="1.0" encoding="utf-8"?>
<sst xmlns="http://schemas.openxmlformats.org/spreadsheetml/2006/main" count="181" uniqueCount="108">
  <si>
    <t>جدول (1.2)</t>
  </si>
  <si>
    <t>قطاع عمل الجهة</t>
  </si>
  <si>
    <t>الشركاء</t>
  </si>
  <si>
    <t>النسبة المئوية</t>
  </si>
  <si>
    <t>حكومي محلي</t>
  </si>
  <si>
    <t>حكومي اتحادي</t>
  </si>
  <si>
    <t>جدول (2.2)</t>
  </si>
  <si>
    <t>مستويات الرضا</t>
  </si>
  <si>
    <t>راضي تماماً</t>
  </si>
  <si>
    <t>راضي</t>
  </si>
  <si>
    <t>محايد</t>
  </si>
  <si>
    <t>غير راضي</t>
  </si>
  <si>
    <t>غير راضي إطلاقاً</t>
  </si>
  <si>
    <t>لا ينطبق</t>
  </si>
  <si>
    <t>إجمالي</t>
  </si>
  <si>
    <t>جدول (3.2)</t>
  </si>
  <si>
    <t>جدول (4.2)</t>
  </si>
  <si>
    <t>التعاون مع المركز بشكل عام</t>
  </si>
  <si>
    <t>التواصل والتنسيق مع المركز مثل (لقاءات، اجتماعات، رسائل رسمية، وغيرها)</t>
  </si>
  <si>
    <t>جدول (5.2)</t>
  </si>
  <si>
    <t>لايجوز نسخ أو استعمال أي جزء من هذا الكتاب من قبل أي شخص أو شركة أو جهة بأية وسيلة تصويرية أو الكترونية أو ميكانيكية بما في ذلك التسجيل الفوتغرافي و التسجيل على أقراص مقروءة أو بأية وسيلة نشر أخرى 
بما فيها حفظ المعلومات و استرجاعها دون الحصول على موافقة مسبقة صادرة من مركز عجمان للإحصاء ، حكومة عجمان ، دولة الإمارات العربية المتحدة .</t>
  </si>
  <si>
    <t>-  في حالة الإقتباس يرجى الإشارة إلى المطبوعة كالتالي:</t>
  </si>
  <si>
    <t>إخلاء المسؤلية</t>
  </si>
  <si>
    <t>شروط الإستخدام</t>
  </si>
  <si>
    <t>سياسة الخصوصية</t>
  </si>
  <si>
    <t xml:space="preserve">رخصة البيانات المفتوحة </t>
  </si>
  <si>
    <t>Disclaimer</t>
  </si>
  <si>
    <t>Terms and conditions</t>
  </si>
  <si>
    <t>Privacy policy</t>
  </si>
  <si>
    <t>Open data license</t>
  </si>
  <si>
    <t>المصدر :مركز عجمان للإحصاء</t>
  </si>
  <si>
    <t>قياس مستوى رضا الشركاء</t>
  </si>
  <si>
    <t>الرضا العام</t>
  </si>
  <si>
    <t>[1] مجموع النسب قد لاتتطابق بسبب التقريب</t>
  </si>
  <si>
    <t>النسبة المئوية[1]</t>
  </si>
  <si>
    <t xml:space="preserve">[1] مجموع النسب قد لا يتطابق بسبب التقريب </t>
  </si>
  <si>
    <t>خاص</t>
  </si>
  <si>
    <t xml:space="preserve"> الشركاء المشاركين بالاستبيان حسب قطاع عمل الجهة في إمارة عجمان لعام 2023</t>
  </si>
  <si>
    <t>الانطباع العام</t>
  </si>
  <si>
    <t>رضا الشركاء عن الانطباع العام  مع المركز  في إمارة عجمان لعام 2023  [1]</t>
  </si>
  <si>
    <t>بشكل عام، ما تقييمكم لفاعلية الشراكة مع المركز</t>
  </si>
  <si>
    <t>مدى رضاكم عن المشاريع أو المبادرات الناتجة عن الشراكة</t>
  </si>
  <si>
    <t>ما مدى رضاكم عن أداء المركز مع جهتكم بشكل عام</t>
  </si>
  <si>
    <t>ما مدى رضاكم عن التنسيق والتواصل من قبل  الموظفين في المركز مع جهتكم بشكل عام</t>
  </si>
  <si>
    <t>مدى الاستفادة من الشراكة مع المركز</t>
  </si>
  <si>
    <t>مدى الاستفادة من الشراكات ونسبة تحقيق المنافع المتبادلة</t>
  </si>
  <si>
    <t>التأثير الإيجابي لنتائج الشراكة على الأداء الكلي لمؤسستكم</t>
  </si>
  <si>
    <t>الالتزام ببنود وشروط الشراكة</t>
  </si>
  <si>
    <t>نسبة رضا الشركاء عن مدى الالتزام ببنود وشروط الشراكة</t>
  </si>
  <si>
    <t>تقييم قنوات التواصل</t>
  </si>
  <si>
    <t>رضا الشركاء عن تقييم قنوات التواصل في المركز في إمارة عجمان لعام 2023 [1]</t>
  </si>
  <si>
    <t>ما مدى رضاكم عن البنية التحتية الرقمية والتطبيقات الذكية</t>
  </si>
  <si>
    <t>وسائل الاتصال الأكثر استخداماً للتواصل مع المركز في إمارة عجمان لعام 2023 [1]</t>
  </si>
  <si>
    <t xml:space="preserve">اجتماعات و لقاءات دورية </t>
  </si>
  <si>
    <t xml:space="preserve">الاتصال الهاتفي </t>
  </si>
  <si>
    <t xml:space="preserve">البريد الالكتروني </t>
  </si>
  <si>
    <t xml:space="preserve">المراسلات البريديه </t>
  </si>
  <si>
    <t>وسائل الاتصال الأكثر استخداماً للتواصل مع المركز</t>
  </si>
  <si>
    <t>الإجمالي</t>
  </si>
  <si>
    <t>[1] متعدد الإجابات</t>
  </si>
  <si>
    <t xml:space="preserve"> طبيعة ونوع علاقة الشراكة الحالية بين الشركاء والمركز </t>
  </si>
  <si>
    <t xml:space="preserve">  الاشتراك في تحقيق هدف استراتيجي / مؤشر وطني / مبادرة مشتركة </t>
  </si>
  <si>
    <t xml:space="preserve"> تبادل المعلومات و المعرفة </t>
  </si>
  <si>
    <t xml:space="preserve">  تقديم الخدمات </t>
  </si>
  <si>
    <t xml:space="preserve"> تبادل الدعم المهني و الخبرات المشتركة </t>
  </si>
  <si>
    <t xml:space="preserve"> طبيعة ونوع علاقة الشراكة الحالية بين الشركاء والمركز  في إمارة عجمان لعام 2023 [1]</t>
  </si>
  <si>
    <t>جدول (8.2)</t>
  </si>
  <si>
    <t>جدول (9.2)</t>
  </si>
  <si>
    <t>يومياً</t>
  </si>
  <si>
    <t>شهرياً</t>
  </si>
  <si>
    <t>ربعياً</t>
  </si>
  <si>
    <t>سنوياً</t>
  </si>
  <si>
    <t>دورية  تعامل الشركاء مع المركز  في إمارة عجمان لعام 2023 [1]</t>
  </si>
  <si>
    <t>دورية  تعامل الشركاء مع المركز</t>
  </si>
  <si>
    <t>جدول (10.2)</t>
  </si>
  <si>
    <t>مدة العلاقة لتعامل الشركاء  مع المركز</t>
  </si>
  <si>
    <t xml:space="preserve"> أقل من سنة </t>
  </si>
  <si>
    <t>أكثر من 8 سنوات</t>
  </si>
  <si>
    <t>مدة العلاقة لتعامل الشركاء  مع المركز في إمارة عجمان لعام 2023</t>
  </si>
  <si>
    <t xml:space="preserve"> نسبة الرضا عن الشفافية في التعامل</t>
  </si>
  <si>
    <t>يوجد لدى المركز  آلية واضحة للتعامل مع  شركائها وتفهم احتياجاتهم ومتطلباتهم</t>
  </si>
  <si>
    <t>الشفافية في التعامل مع  المركز</t>
  </si>
  <si>
    <t>رضا الشركاء عن مدى التعاون في توفير وتبادل المعلومات مع  المركز في إمارة عجمان لعام 2023 [1]</t>
  </si>
  <si>
    <t>مدى التعاون في توفير وتبادل المعلومات مع  المركز</t>
  </si>
  <si>
    <t>الجهود المبذولة من المركز  في توفير المعلومات والبيانات المطلوبة من جهتكم</t>
  </si>
  <si>
    <t>قيام المركز بفتح مجال الحوار وتبادل المعرفة والمعلومات مع جهتكم</t>
  </si>
  <si>
    <t xml:space="preserve"> أداء الموظفين بالمركز</t>
  </si>
  <si>
    <t>سرعة استجابة الموظفين بالمركز لاحتياجاتكم ومتطلباتكم</t>
  </si>
  <si>
    <t>إلتزام الموظفين بالمركز بالدقة في المواعيد في توفير الخدمات المطلوبة</t>
  </si>
  <si>
    <t>إلمام الموظفين بالمركز بمعرفتهم لاحتياجاتكم ومتطلباتكم</t>
  </si>
  <si>
    <t>رضا الشركاء عن أداء الموظفين بالمركز   في إمارة عجمان لعام 2023 [1]</t>
  </si>
  <si>
    <t>جميع الحقوق محفوظة – مركز الإحصاء، حكومة عجمان.الإمارات العربية المتحدة @ 2023</t>
  </si>
  <si>
    <t xml:space="preserve">رضا الشركاء عن مدى الاستفادة من الشراكة مع المركز في إمارة عجمان لعام 2023 </t>
  </si>
  <si>
    <t>رضا الشركاء عن الالتزام ببنود وشروط الشراكة مع المركز في إمارة عجمان لعام 2023</t>
  </si>
  <si>
    <t>التوزيع النسبي</t>
  </si>
  <si>
    <t>جدول (1.6.2)</t>
  </si>
  <si>
    <t>جدول (2.6.2)</t>
  </si>
  <si>
    <t>جدول (1.7.2)</t>
  </si>
  <si>
    <t>جدول (2.7.2)</t>
  </si>
  <si>
    <t>جدول (3.7.2)</t>
  </si>
  <si>
    <t>مستوى رضا الشركاء فى إمارة عجمان خلال الأعوام  2021-2023</t>
  </si>
  <si>
    <t>مؤشر  رضا الشركاء عن مركز عجمان للإحصاء  2023</t>
  </si>
  <si>
    <t>مركز عجمان للإحصاء   _مؤشر  رضا الشركاء عن مركز عجمان للإحصاء  2023</t>
  </si>
  <si>
    <t>5-3سنوات</t>
  </si>
  <si>
    <t>8-6سنوات</t>
  </si>
  <si>
    <t>2-1سنوات</t>
  </si>
  <si>
    <t>رضا الشركاء عن تقييم الشفافية في التعامل مع  المركز  في إمارة عجمان لعام 2023 [1]</t>
  </si>
  <si>
    <t>العدد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</si>
</sst>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%0"/>
    <numFmt numFmtId="165" formatCode="%0.0"/>
    <numFmt numFmtId="166" formatCode="0.0%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Sakkal Majalla"/>
    </font>
    <font>
      <sz val="12"/>
      <color rgb="FFFFFFFF"/>
      <name val="Sakkal Majalla"/>
    </font>
    <font>
      <sz val="12"/>
      <color theme="1"/>
      <name val="Sakkal Majalla"/>
    </font>
    <font>
      <sz val="10"/>
      <color rgb="FF000000"/>
      <name val="Sakkal Majalla"/>
    </font>
    <font>
      <sz val="11"/>
      <color rgb="FFFFFFFF"/>
      <name val="Sakkal Majalla"/>
    </font>
    <font>
      <sz val="11"/>
      <color rgb="FF000000"/>
      <name val="Sakkal Majalla"/>
    </font>
    <font>
      <u/>
      <sz val="11"/>
      <color theme="10"/>
      <name val="Calibri"/>
      <family val="2"/>
      <scheme val="minor"/>
    </font>
    <font>
      <sz val="12"/>
      <color rgb="FF000000"/>
      <name val="Sakkal Majalla"/>
    </font>
    <font>
      <b/>
      <sz val="22"/>
      <color rgb="FF806000"/>
      <name val="Sakkal Majalla"/>
    </font>
    <font>
      <b/>
      <sz val="12"/>
      <color theme="1"/>
      <name val="Sakkal Majalla"/>
    </font>
    <font>
      <b/>
      <u/>
      <sz val="11"/>
      <color theme="10"/>
      <name val="Calibri"/>
      <family val="2"/>
      <scheme val="minor"/>
    </font>
    <font>
      <b/>
      <sz val="22"/>
      <color rgb="FF826228"/>
      <name val="Sakkal Majalla"/>
    </font>
    <font>
      <sz val="12"/>
      <color theme="0"/>
      <name val="Sakkal Majalla"/>
    </font>
    <font>
      <sz val="11"/>
      <color theme="0"/>
      <name val="Sakkal Majalla"/>
    </font>
    <font>
      <b/>
      <u/>
      <sz val="12"/>
      <color theme="10"/>
      <name val="Sakkal Majalla"/>
    </font>
  </fonts>
  <fills count="5">
    <fill>
      <patternFill patternType="none"/>
    </fill>
    <fill>
      <patternFill patternType="gray125"/>
    </fill>
    <fill>
      <patternFill patternType="solid">
        <fgColor rgb="FF82622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26228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horizontal="right" vertical="center" readingOrder="2"/>
    </xf>
    <xf numFmtId="0" fontId="2" fillId="2" borderId="1" xfId="0" applyFont="1" applyFill="1" applyBorder="1" applyAlignment="1">
      <alignment horizontal="center" vertical="center" readingOrder="2"/>
    </xf>
    <xf numFmtId="0" fontId="3" fillId="0" borderId="1" xfId="0" applyFont="1" applyBorder="1" applyAlignment="1">
      <alignment horizontal="center" vertical="center" readingOrder="2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readingOrder="2"/>
    </xf>
    <xf numFmtId="0" fontId="9" fillId="3" borderId="0" xfId="0" applyFont="1" applyFill="1" applyAlignment="1">
      <alignment vertical="center" readingOrder="2"/>
    </xf>
    <xf numFmtId="0" fontId="3" fillId="0" borderId="0" xfId="0" applyFont="1"/>
    <xf numFmtId="0" fontId="3" fillId="0" borderId="0" xfId="0" applyFont="1" applyAlignment="1">
      <alignment vertical="top" wrapText="1" readingOrder="2"/>
    </xf>
    <xf numFmtId="0" fontId="11" fillId="0" borderId="0" xfId="1" applyFont="1" applyAlignment="1">
      <alignment horizontal="center"/>
    </xf>
    <xf numFmtId="164" fontId="3" fillId="0" borderId="1" xfId="0" applyNumberFormat="1" applyFont="1" applyBorder="1" applyAlignment="1">
      <alignment horizontal="center" vertical="center" readingOrder="2"/>
    </xf>
    <xf numFmtId="164" fontId="0" fillId="0" borderId="0" xfId="0" applyNumberFormat="1"/>
    <xf numFmtId="165" fontId="3" fillId="0" borderId="1" xfId="0" applyNumberFormat="1" applyFont="1" applyBorder="1" applyAlignment="1">
      <alignment horizontal="center" vertical="center" readingOrder="2"/>
    </xf>
    <xf numFmtId="165" fontId="0" fillId="0" borderId="0" xfId="0" applyNumberFormat="1"/>
    <xf numFmtId="166" fontId="0" fillId="0" borderId="0" xfId="0" applyNumberFormat="1"/>
    <xf numFmtId="0" fontId="3" fillId="3" borderId="0" xfId="0" applyFont="1" applyFill="1" applyAlignment="1">
      <alignment horizontal="right" vertical="center" wrapText="1" readingOrder="2"/>
    </xf>
    <xf numFmtId="0" fontId="3" fillId="3" borderId="0" xfId="0" applyFont="1" applyFill="1" applyAlignment="1">
      <alignment horizontal="right" vertical="center" readingOrder="2"/>
    </xf>
    <xf numFmtId="1" fontId="3" fillId="0" borderId="1" xfId="0" applyNumberFormat="1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 readingOrder="2"/>
    </xf>
    <xf numFmtId="165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vertical="center" readingOrder="2"/>
    </xf>
    <xf numFmtId="0" fontId="3" fillId="3" borderId="0" xfId="0" applyFont="1" applyFill="1" applyAlignment="1">
      <alignment vertical="center" readingOrder="2"/>
    </xf>
    <xf numFmtId="0" fontId="15" fillId="0" borderId="0" xfId="1" applyFont="1" applyFill="1" applyAlignment="1">
      <alignment horizontal="center"/>
    </xf>
    <xf numFmtId="0" fontId="15" fillId="0" borderId="0" xfId="1" applyFont="1" applyAlignment="1">
      <alignment horizontal="center"/>
    </xf>
    <xf numFmtId="49" fontId="14" fillId="4" borderId="1" xfId="0" applyNumberFormat="1" applyFont="1" applyFill="1" applyBorder="1" applyAlignment="1">
      <alignment horizontal="center" vertical="center"/>
    </xf>
    <xf numFmtId="49" fontId="14" fillId="4" borderId="1" xfId="0" applyNumberFormat="1" applyFont="1" applyFill="1" applyBorder="1" applyAlignment="1">
      <alignment horizontal="center" vertical="center" readingOrder="1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readingOrder="2"/>
    </xf>
    <xf numFmtId="0" fontId="1" fillId="0" borderId="0" xfId="0" applyFont="1" applyAlignment="1">
      <alignment horizontal="center" vertical="center" readingOrder="2"/>
    </xf>
    <xf numFmtId="0" fontId="10" fillId="0" borderId="0" xfId="0" applyFont="1" applyAlignment="1">
      <alignment horizontal="right" vertical="center" readingOrder="2"/>
    </xf>
    <xf numFmtId="0" fontId="3" fillId="0" borderId="0" xfId="0" applyFont="1" applyAlignment="1">
      <alignment horizontal="right" vertical="top" wrapText="1" readingOrder="2"/>
    </xf>
    <xf numFmtId="0" fontId="3" fillId="0" borderId="0" xfId="0" quotePrefix="1" applyFont="1" applyAlignment="1">
      <alignment horizontal="right" vertical="center" readingOrder="2"/>
    </xf>
    <xf numFmtId="0" fontId="3" fillId="3" borderId="0" xfId="0" applyFont="1" applyFill="1" applyAlignment="1">
      <alignment horizontal="right" vertical="center" wrapText="1" readingOrder="2"/>
    </xf>
    <xf numFmtId="0" fontId="5" fillId="2" borderId="1" xfId="0" applyFont="1" applyFill="1" applyBorder="1" applyAlignment="1">
      <alignment horizontal="center" vertical="center" readingOrder="2"/>
    </xf>
    <xf numFmtId="0" fontId="12" fillId="3" borderId="0" xfId="0" applyFont="1" applyFill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readingOrder="2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8262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66675</xdr:rowOff>
    </xdr:from>
    <xdr:to>
      <xdr:col>0</xdr:col>
      <xdr:colOff>2343150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085C02-C65C-45FB-BDDE-E0896A6ABAA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4553925" y="66675"/>
          <a:ext cx="2295524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cc.ajman.ae/en/node/109" TargetMode="External"/><Relationship Id="rId3" Type="http://schemas.openxmlformats.org/officeDocument/2006/relationships/hyperlink" Target="https://scc.ajman.ae/ar/node/105" TargetMode="External"/><Relationship Id="rId7" Type="http://schemas.openxmlformats.org/officeDocument/2006/relationships/hyperlink" Target="https://scc.ajman.ae/en/node/106" TargetMode="External"/><Relationship Id="rId2" Type="http://schemas.openxmlformats.org/officeDocument/2006/relationships/hyperlink" Target="https://scc.ajman.ae/ar/node/420" TargetMode="External"/><Relationship Id="rId1" Type="http://schemas.openxmlformats.org/officeDocument/2006/relationships/hyperlink" Target="https://scc.ajman.ae/ar/node/110" TargetMode="External"/><Relationship Id="rId6" Type="http://schemas.openxmlformats.org/officeDocument/2006/relationships/hyperlink" Target="https://scc.ajman.ae/en/node/542" TargetMode="External"/><Relationship Id="rId5" Type="http://schemas.openxmlformats.org/officeDocument/2006/relationships/hyperlink" Target="https://scc.ajman.ae/en/node/421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scc.ajman.ae/ar/node/541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7:K171"/>
  <sheetViews>
    <sheetView showGridLines="0" rightToLeft="1" tabSelected="1" topLeftCell="A20" workbookViewId="0">
      <selection activeCell="D26" sqref="D26"/>
    </sheetView>
  </sheetViews>
  <sheetFormatPr defaultRowHeight="15" x14ac:dyDescent="0.25"/>
  <cols>
    <col min="1" max="1" width="67.5703125" bestFit="1" customWidth="1"/>
    <col min="2" max="2" width="25.5703125" customWidth="1"/>
    <col min="3" max="3" width="24.28515625" customWidth="1"/>
    <col min="4" max="4" width="32" customWidth="1"/>
    <col min="6" max="6" width="15" customWidth="1"/>
    <col min="8" max="8" width="28.5703125" customWidth="1"/>
  </cols>
  <sheetData>
    <row r="7" spans="1:11" ht="66.75" customHeight="1" x14ac:dyDescent="0.25">
      <c r="A7" s="41" t="s">
        <v>101</v>
      </c>
      <c r="B7" s="41"/>
      <c r="C7" s="41"/>
      <c r="D7" s="41"/>
      <c r="E7" s="41"/>
      <c r="F7" s="6"/>
      <c r="G7" s="6"/>
      <c r="H7" s="6"/>
      <c r="I7" s="6"/>
    </row>
    <row r="8" spans="1:11" ht="27" customHeight="1" x14ac:dyDescent="0.45">
      <c r="A8" s="36" t="s">
        <v>91</v>
      </c>
      <c r="B8" s="36"/>
      <c r="C8" s="36"/>
      <c r="D8" s="36"/>
      <c r="E8" s="7"/>
      <c r="F8" s="7"/>
      <c r="G8" s="7"/>
      <c r="H8" s="7"/>
      <c r="I8" s="7"/>
      <c r="J8" s="7"/>
      <c r="K8" s="7"/>
    </row>
    <row r="9" spans="1:11" ht="48.75" customHeight="1" x14ac:dyDescent="0.25">
      <c r="A9" s="37" t="s">
        <v>20</v>
      </c>
      <c r="B9" s="37"/>
      <c r="C9" s="37"/>
      <c r="D9" s="37"/>
      <c r="E9" s="8"/>
      <c r="F9" s="8"/>
      <c r="G9" s="8"/>
      <c r="H9" s="8"/>
      <c r="I9" s="8"/>
      <c r="J9" s="8"/>
      <c r="K9" s="8"/>
    </row>
    <row r="10" spans="1:11" ht="33.75" customHeight="1" x14ac:dyDescent="0.45">
      <c r="A10" s="38" t="s">
        <v>21</v>
      </c>
      <c r="B10" s="38"/>
      <c r="C10" s="38"/>
      <c r="D10" s="38"/>
      <c r="E10" s="25"/>
      <c r="F10" s="25"/>
      <c r="G10" s="7"/>
      <c r="H10" s="7"/>
      <c r="I10" s="7"/>
      <c r="J10" s="7"/>
      <c r="K10" s="7"/>
    </row>
    <row r="11" spans="1:11" ht="26.25" customHeight="1" x14ac:dyDescent="0.45">
      <c r="A11" s="39" t="s">
        <v>102</v>
      </c>
      <c r="B11" s="39"/>
      <c r="C11" s="39"/>
      <c r="D11" s="39"/>
      <c r="E11" s="26"/>
      <c r="F11" s="7"/>
      <c r="G11" s="7"/>
      <c r="H11" s="7"/>
      <c r="I11" s="7"/>
      <c r="J11" s="7"/>
      <c r="K11" s="7"/>
    </row>
    <row r="12" spans="1:11" ht="18.75" x14ac:dyDescent="0.45">
      <c r="A12" s="15"/>
      <c r="B12" s="16"/>
      <c r="C12" s="16"/>
      <c r="D12" s="16"/>
      <c r="E12" s="16"/>
      <c r="F12" s="7"/>
      <c r="G12" s="7"/>
      <c r="H12" s="7"/>
      <c r="I12" s="7"/>
      <c r="J12" s="7"/>
      <c r="K12" s="7"/>
    </row>
    <row r="13" spans="1:11" s="7" customFormat="1" ht="18.75" x14ac:dyDescent="0.45">
      <c r="A13" s="27" t="s">
        <v>22</v>
      </c>
      <c r="B13" s="27" t="s">
        <v>23</v>
      </c>
      <c r="C13" s="27" t="s">
        <v>24</v>
      </c>
      <c r="D13" s="27" t="s">
        <v>25</v>
      </c>
    </row>
    <row r="14" spans="1:11" s="7" customFormat="1" ht="18.75" x14ac:dyDescent="0.45">
      <c r="A14" s="28" t="s">
        <v>26</v>
      </c>
      <c r="B14" s="28" t="s">
        <v>27</v>
      </c>
      <c r="C14" s="28" t="s">
        <v>28</v>
      </c>
      <c r="D14" s="28" t="s">
        <v>29</v>
      </c>
    </row>
    <row r="15" spans="1:11" x14ac:dyDescent="0.25">
      <c r="A15" s="9"/>
      <c r="B15" s="9"/>
      <c r="C15" s="9"/>
      <c r="D15" s="9"/>
    </row>
    <row r="16" spans="1:11" x14ac:dyDescent="0.25">
      <c r="A16" s="9"/>
      <c r="B16" s="9"/>
      <c r="C16" s="9"/>
      <c r="D16" s="9"/>
    </row>
    <row r="17" spans="1:4" x14ac:dyDescent="0.25">
      <c r="A17" s="9"/>
      <c r="B17" s="9"/>
      <c r="C17" s="9"/>
      <c r="D17" s="9"/>
    </row>
    <row r="18" spans="1:4" x14ac:dyDescent="0.25">
      <c r="A18" s="9"/>
      <c r="B18" s="9"/>
      <c r="C18" s="9"/>
      <c r="D18" s="9"/>
    </row>
    <row r="19" spans="1:4" ht="21.75" x14ac:dyDescent="0.25">
      <c r="A19" s="35" t="s">
        <v>0</v>
      </c>
      <c r="B19" s="35"/>
      <c r="C19" s="35"/>
      <c r="D19" s="35"/>
    </row>
    <row r="20" spans="1:4" ht="21.75" x14ac:dyDescent="0.25">
      <c r="A20" s="34" t="s">
        <v>100</v>
      </c>
      <c r="B20" s="34"/>
      <c r="C20" s="34"/>
      <c r="D20" s="34"/>
    </row>
    <row r="21" spans="1:4" ht="18.75" x14ac:dyDescent="0.25">
      <c r="A21" s="2" t="s">
        <v>31</v>
      </c>
      <c r="B21" s="2">
        <v>2021</v>
      </c>
      <c r="C21" s="2">
        <v>2022</v>
      </c>
      <c r="D21" s="2">
        <v>2023</v>
      </c>
    </row>
    <row r="22" spans="1:4" ht="18.75" x14ac:dyDescent="0.25">
      <c r="A22" s="2" t="s">
        <v>32</v>
      </c>
      <c r="B22" s="12">
        <v>0.91400000000000003</v>
      </c>
      <c r="C22" s="12">
        <v>0.93300000000000005</v>
      </c>
      <c r="D22" s="12">
        <v>0.99199999999999999</v>
      </c>
    </row>
    <row r="23" spans="1:4" x14ac:dyDescent="0.25">
      <c r="A23" s="1" t="s">
        <v>30</v>
      </c>
      <c r="B23" s="9"/>
      <c r="C23" s="9"/>
      <c r="D23" s="9"/>
    </row>
    <row r="24" spans="1:4" x14ac:dyDescent="0.25">
      <c r="A24" s="9"/>
      <c r="B24" s="9"/>
      <c r="C24" s="9"/>
      <c r="D24" s="9"/>
    </row>
    <row r="25" spans="1:4" x14ac:dyDescent="0.25">
      <c r="A25" s="9"/>
      <c r="B25" s="9"/>
      <c r="C25" s="9"/>
      <c r="D25" s="9"/>
    </row>
    <row r="26" spans="1:4" x14ac:dyDescent="0.25">
      <c r="B26" s="9"/>
      <c r="C26" s="9"/>
      <c r="D26" s="9"/>
    </row>
    <row r="27" spans="1:4" x14ac:dyDescent="0.25">
      <c r="A27" s="9"/>
      <c r="B27" s="9"/>
      <c r="C27" s="9"/>
      <c r="D27" s="9"/>
    </row>
    <row r="28" spans="1:4" x14ac:dyDescent="0.25">
      <c r="A28" s="9"/>
      <c r="B28" s="9"/>
      <c r="C28" s="9"/>
      <c r="D28" s="9"/>
    </row>
    <row r="29" spans="1:4" ht="21.75" x14ac:dyDescent="0.25">
      <c r="A29" s="35" t="s">
        <v>6</v>
      </c>
      <c r="B29" s="35"/>
      <c r="C29" s="35"/>
    </row>
    <row r="30" spans="1:4" ht="21.75" x14ac:dyDescent="0.25">
      <c r="A30" s="34" t="s">
        <v>37</v>
      </c>
      <c r="B30" s="34"/>
      <c r="C30" s="34"/>
    </row>
    <row r="31" spans="1:4" ht="18.75" x14ac:dyDescent="0.25">
      <c r="A31" s="2" t="s">
        <v>1</v>
      </c>
      <c r="B31" s="2" t="s">
        <v>2</v>
      </c>
      <c r="C31" s="2" t="s">
        <v>34</v>
      </c>
    </row>
    <row r="32" spans="1:4" ht="18.75" x14ac:dyDescent="0.25">
      <c r="A32" s="2" t="s">
        <v>4</v>
      </c>
      <c r="B32" s="3">
        <v>11</v>
      </c>
      <c r="C32" s="12">
        <f>B32/$B$35</f>
        <v>0.6875</v>
      </c>
    </row>
    <row r="33" spans="1:11" ht="18.75" x14ac:dyDescent="0.25">
      <c r="A33" s="2" t="s">
        <v>5</v>
      </c>
      <c r="B33" s="3">
        <v>3</v>
      </c>
      <c r="C33" s="12">
        <f t="shared" ref="C33:C35" si="0">B33/$B$35</f>
        <v>0.1875</v>
      </c>
    </row>
    <row r="34" spans="1:11" ht="18.75" x14ac:dyDescent="0.25">
      <c r="A34" s="2" t="s">
        <v>36</v>
      </c>
      <c r="B34" s="3">
        <v>2</v>
      </c>
      <c r="C34" s="12">
        <f t="shared" si="0"/>
        <v>0.125</v>
      </c>
    </row>
    <row r="35" spans="1:11" ht="18.75" x14ac:dyDescent="0.25">
      <c r="A35" s="19" t="s">
        <v>58</v>
      </c>
      <c r="B35" s="4">
        <f>SUM(B32:B34)</f>
        <v>16</v>
      </c>
      <c r="C35" s="10">
        <f t="shared" si="0"/>
        <v>1</v>
      </c>
    </row>
    <row r="36" spans="1:11" x14ac:dyDescent="0.25">
      <c r="A36" s="1" t="s">
        <v>30</v>
      </c>
    </row>
    <row r="37" spans="1:11" x14ac:dyDescent="0.25">
      <c r="A37" s="1" t="s">
        <v>35</v>
      </c>
    </row>
    <row r="40" spans="1:11" ht="21.75" x14ac:dyDescent="0.25">
      <c r="A40" s="35" t="s">
        <v>15</v>
      </c>
      <c r="B40" s="35"/>
      <c r="C40" s="35"/>
      <c r="D40" s="35"/>
      <c r="E40" s="35"/>
      <c r="F40" s="35"/>
      <c r="G40" s="35"/>
      <c r="H40" s="35"/>
    </row>
    <row r="41" spans="1:11" ht="21.75" x14ac:dyDescent="0.25">
      <c r="A41" s="34" t="s">
        <v>39</v>
      </c>
      <c r="B41" s="34"/>
      <c r="C41" s="34"/>
      <c r="D41" s="34"/>
      <c r="E41" s="34"/>
      <c r="F41" s="34"/>
      <c r="G41" s="34"/>
      <c r="H41" s="34"/>
    </row>
    <row r="42" spans="1:11" ht="18.75" x14ac:dyDescent="0.25">
      <c r="A42" s="42" t="s">
        <v>38</v>
      </c>
      <c r="B42" s="42" t="s">
        <v>7</v>
      </c>
      <c r="C42" s="42"/>
      <c r="D42" s="42"/>
      <c r="E42" s="42"/>
      <c r="F42" s="42"/>
      <c r="G42" s="42"/>
      <c r="H42" s="42"/>
    </row>
    <row r="43" spans="1:11" ht="18.75" x14ac:dyDescent="0.25">
      <c r="A43" s="42"/>
      <c r="B43" s="5" t="s">
        <v>8</v>
      </c>
      <c r="C43" s="2" t="s">
        <v>9</v>
      </c>
      <c r="D43" s="2" t="s">
        <v>10</v>
      </c>
      <c r="E43" s="2" t="s">
        <v>11</v>
      </c>
      <c r="F43" s="2" t="s">
        <v>12</v>
      </c>
      <c r="G43" s="2" t="s">
        <v>13</v>
      </c>
      <c r="H43" s="2" t="s">
        <v>14</v>
      </c>
    </row>
    <row r="44" spans="1:11" ht="18.75" x14ac:dyDescent="0.25">
      <c r="A44" s="2" t="s">
        <v>40</v>
      </c>
      <c r="B44" s="21">
        <f>8/16</f>
        <v>0.5</v>
      </c>
      <c r="C44" s="21">
        <f>8/16</f>
        <v>0.5</v>
      </c>
      <c r="D44" s="21">
        <f>0/16</f>
        <v>0</v>
      </c>
      <c r="E44" s="21">
        <f t="shared" ref="E44:G47" si="1">0/16</f>
        <v>0</v>
      </c>
      <c r="F44" s="21">
        <f t="shared" si="1"/>
        <v>0</v>
      </c>
      <c r="G44" s="21">
        <f t="shared" si="1"/>
        <v>0</v>
      </c>
      <c r="H44" s="22">
        <f>SUM(B44:G44)</f>
        <v>1</v>
      </c>
      <c r="K44" s="11"/>
    </row>
    <row r="45" spans="1:11" ht="18.75" x14ac:dyDescent="0.25">
      <c r="A45" s="2" t="s">
        <v>41</v>
      </c>
      <c r="B45" s="21">
        <f>8/16</f>
        <v>0.5</v>
      </c>
      <c r="C45" s="21">
        <f>7/16</f>
        <v>0.4375</v>
      </c>
      <c r="D45" s="21">
        <f>0/16</f>
        <v>0</v>
      </c>
      <c r="E45" s="21">
        <f t="shared" si="1"/>
        <v>0</v>
      </c>
      <c r="F45" s="21">
        <f t="shared" si="1"/>
        <v>0</v>
      </c>
      <c r="G45" s="21">
        <f>1/16</f>
        <v>6.25E-2</v>
      </c>
      <c r="H45" s="22">
        <f t="shared" ref="H45:H47" si="2">SUM(B45:G45)</f>
        <v>1</v>
      </c>
      <c r="K45" s="11"/>
    </row>
    <row r="46" spans="1:11" ht="18.75" x14ac:dyDescent="0.25">
      <c r="A46" s="2" t="s">
        <v>42</v>
      </c>
      <c r="B46" s="21">
        <f>9/16</f>
        <v>0.5625</v>
      </c>
      <c r="C46" s="21">
        <f>7/16</f>
        <v>0.4375</v>
      </c>
      <c r="D46" s="21">
        <f>0/16</f>
        <v>0</v>
      </c>
      <c r="E46" s="21">
        <f t="shared" si="1"/>
        <v>0</v>
      </c>
      <c r="F46" s="21">
        <f t="shared" si="1"/>
        <v>0</v>
      </c>
      <c r="G46" s="21">
        <f t="shared" si="1"/>
        <v>0</v>
      </c>
      <c r="H46" s="22">
        <f t="shared" si="2"/>
        <v>1</v>
      </c>
      <c r="K46" s="11"/>
    </row>
    <row r="47" spans="1:11" ht="18.75" x14ac:dyDescent="0.25">
      <c r="A47" s="2" t="s">
        <v>43</v>
      </c>
      <c r="B47" s="21">
        <f>9/16</f>
        <v>0.5625</v>
      </c>
      <c r="C47" s="21">
        <f>7/16</f>
        <v>0.4375</v>
      </c>
      <c r="D47" s="21">
        <f>0/16</f>
        <v>0</v>
      </c>
      <c r="E47" s="21">
        <f t="shared" si="1"/>
        <v>0</v>
      </c>
      <c r="F47" s="21">
        <f t="shared" si="1"/>
        <v>0</v>
      </c>
      <c r="G47" s="21">
        <f t="shared" si="1"/>
        <v>0</v>
      </c>
      <c r="H47" s="22">
        <f t="shared" si="2"/>
        <v>1</v>
      </c>
      <c r="K47" s="11"/>
    </row>
    <row r="48" spans="1:11" x14ac:dyDescent="0.25">
      <c r="A48" s="1" t="s">
        <v>30</v>
      </c>
      <c r="B48" s="14"/>
    </row>
    <row r="49" spans="1:11" x14ac:dyDescent="0.25">
      <c r="A49" s="1" t="s">
        <v>33</v>
      </c>
      <c r="B49" s="14"/>
    </row>
    <row r="50" spans="1:11" x14ac:dyDescent="0.25">
      <c r="A50" s="1"/>
      <c r="B50" s="14"/>
    </row>
    <row r="51" spans="1:11" x14ac:dyDescent="0.25">
      <c r="A51" s="1"/>
      <c r="B51" s="14"/>
    </row>
    <row r="52" spans="1:11" ht="21.75" x14ac:dyDescent="0.25">
      <c r="A52" s="35" t="s">
        <v>16</v>
      </c>
      <c r="B52" s="35"/>
      <c r="C52" s="35"/>
      <c r="D52" s="35"/>
      <c r="E52" s="35"/>
      <c r="F52" s="35"/>
      <c r="G52" s="35"/>
      <c r="H52" s="35"/>
    </row>
    <row r="53" spans="1:11" ht="21.75" x14ac:dyDescent="0.25">
      <c r="A53" s="34" t="s">
        <v>92</v>
      </c>
      <c r="B53" s="34"/>
      <c r="C53" s="34"/>
      <c r="D53" s="34"/>
      <c r="E53" s="34"/>
      <c r="F53" s="34"/>
      <c r="G53" s="34"/>
      <c r="H53" s="34"/>
    </row>
    <row r="54" spans="1:11" ht="18.75" x14ac:dyDescent="0.25">
      <c r="A54" s="42" t="s">
        <v>44</v>
      </c>
      <c r="B54" s="42" t="s">
        <v>7</v>
      </c>
      <c r="C54" s="42"/>
      <c r="D54" s="42"/>
      <c r="E54" s="42"/>
      <c r="F54" s="42"/>
      <c r="G54" s="42"/>
      <c r="H54" s="42"/>
    </row>
    <row r="55" spans="1:11" ht="18.75" x14ac:dyDescent="0.25">
      <c r="A55" s="42"/>
      <c r="B55" s="5" t="s">
        <v>8</v>
      </c>
      <c r="C55" s="2" t="s">
        <v>9</v>
      </c>
      <c r="D55" s="2" t="s">
        <v>10</v>
      </c>
      <c r="E55" s="2" t="s">
        <v>11</v>
      </c>
      <c r="F55" s="2" t="s">
        <v>12</v>
      </c>
      <c r="G55" s="2" t="s">
        <v>13</v>
      </c>
      <c r="H55" s="2" t="s">
        <v>14</v>
      </c>
    </row>
    <row r="56" spans="1:11" ht="18.75" x14ac:dyDescent="0.25">
      <c r="A56" s="2" t="s">
        <v>45</v>
      </c>
      <c r="B56" s="23">
        <f>8/16</f>
        <v>0.5</v>
      </c>
      <c r="C56" s="23">
        <f>8/16</f>
        <v>0.5</v>
      </c>
      <c r="D56" s="21">
        <f>0/16</f>
        <v>0</v>
      </c>
      <c r="E56" s="21">
        <f t="shared" ref="E56:G57" si="3">0/16</f>
        <v>0</v>
      </c>
      <c r="F56" s="21">
        <f t="shared" si="3"/>
        <v>0</v>
      </c>
      <c r="G56" s="21">
        <f t="shared" si="3"/>
        <v>0</v>
      </c>
      <c r="H56" s="22">
        <f t="shared" ref="H56:H57" si="4">SUM(B56:G56)</f>
        <v>1</v>
      </c>
      <c r="K56" s="11"/>
    </row>
    <row r="57" spans="1:11" ht="18.75" x14ac:dyDescent="0.25">
      <c r="A57" s="2" t="s">
        <v>46</v>
      </c>
      <c r="B57" s="23">
        <f>8/16</f>
        <v>0.5</v>
      </c>
      <c r="C57" s="23">
        <f>8/16</f>
        <v>0.5</v>
      </c>
      <c r="D57" s="21">
        <f>0/16</f>
        <v>0</v>
      </c>
      <c r="E57" s="21">
        <f t="shared" si="3"/>
        <v>0</v>
      </c>
      <c r="F57" s="21">
        <f t="shared" si="3"/>
        <v>0</v>
      </c>
      <c r="G57" s="21">
        <f t="shared" si="3"/>
        <v>0</v>
      </c>
      <c r="H57" s="22">
        <f t="shared" si="4"/>
        <v>1</v>
      </c>
      <c r="K57" s="11"/>
    </row>
    <row r="58" spans="1:11" x14ac:dyDescent="0.25">
      <c r="A58" s="1" t="s">
        <v>30</v>
      </c>
      <c r="B58" s="13"/>
    </row>
    <row r="59" spans="1:11" x14ac:dyDescent="0.25">
      <c r="A59" s="1"/>
      <c r="B59" s="13"/>
    </row>
    <row r="62" spans="1:11" ht="21.75" x14ac:dyDescent="0.25">
      <c r="A62" s="35" t="s">
        <v>19</v>
      </c>
      <c r="B62" s="35"/>
      <c r="C62" s="35"/>
      <c r="D62" s="35"/>
      <c r="E62" s="35"/>
      <c r="F62" s="35"/>
      <c r="G62" s="35"/>
      <c r="H62" s="35"/>
    </row>
    <row r="63" spans="1:11" ht="21.75" x14ac:dyDescent="0.25">
      <c r="A63" s="35" t="s">
        <v>93</v>
      </c>
      <c r="B63" s="35"/>
      <c r="C63" s="35"/>
      <c r="D63" s="35"/>
      <c r="E63" s="35"/>
      <c r="F63" s="35"/>
      <c r="G63" s="35"/>
      <c r="H63" s="35"/>
    </row>
    <row r="64" spans="1:11" ht="18.75" x14ac:dyDescent="0.25">
      <c r="A64" s="42" t="s">
        <v>47</v>
      </c>
      <c r="B64" s="42" t="s">
        <v>7</v>
      </c>
      <c r="C64" s="42"/>
      <c r="D64" s="42"/>
      <c r="E64" s="42"/>
      <c r="F64" s="42"/>
      <c r="G64" s="42"/>
      <c r="H64" s="42"/>
    </row>
    <row r="65" spans="1:11" ht="18.75" x14ac:dyDescent="0.25">
      <c r="A65" s="42"/>
      <c r="B65" s="2" t="s">
        <v>8</v>
      </c>
      <c r="C65" s="2" t="s">
        <v>9</v>
      </c>
      <c r="D65" s="2" t="s">
        <v>10</v>
      </c>
      <c r="E65" s="2" t="s">
        <v>11</v>
      </c>
      <c r="F65" s="2" t="s">
        <v>12</v>
      </c>
      <c r="G65" s="2" t="s">
        <v>13</v>
      </c>
      <c r="H65" s="2" t="s">
        <v>14</v>
      </c>
    </row>
    <row r="66" spans="1:11" ht="18.75" x14ac:dyDescent="0.25">
      <c r="A66" s="2" t="s">
        <v>48</v>
      </c>
      <c r="B66" s="23">
        <f>8/16</f>
        <v>0.5</v>
      </c>
      <c r="C66" s="23">
        <f>8/16</f>
        <v>0.5</v>
      </c>
      <c r="D66" s="21">
        <f>0/16</f>
        <v>0</v>
      </c>
      <c r="E66" s="21">
        <f t="shared" ref="E66:G66" si="5">0/16</f>
        <v>0</v>
      </c>
      <c r="F66" s="21">
        <f t="shared" si="5"/>
        <v>0</v>
      </c>
      <c r="G66" s="21">
        <f t="shared" si="5"/>
        <v>0</v>
      </c>
      <c r="H66" s="22">
        <f t="shared" ref="H66" si="6">SUM(B66:G66)</f>
        <v>1</v>
      </c>
      <c r="K66" s="11"/>
    </row>
    <row r="67" spans="1:11" x14ac:dyDescent="0.25">
      <c r="A67" s="1" t="s">
        <v>30</v>
      </c>
      <c r="B67" s="13"/>
    </row>
    <row r="68" spans="1:11" x14ac:dyDescent="0.25">
      <c r="A68" s="1"/>
      <c r="B68" s="13"/>
    </row>
    <row r="69" spans="1:11" x14ac:dyDescent="0.25">
      <c r="B69" s="13"/>
    </row>
    <row r="70" spans="1:11" x14ac:dyDescent="0.25">
      <c r="B70" s="11"/>
    </row>
    <row r="71" spans="1:11" ht="21.75" x14ac:dyDescent="0.25">
      <c r="A71" s="35" t="s">
        <v>95</v>
      </c>
      <c r="B71" s="35"/>
      <c r="C71" s="35"/>
      <c r="D71" s="35"/>
      <c r="E71" s="35"/>
      <c r="F71" s="35"/>
      <c r="G71" s="35"/>
      <c r="H71" s="35"/>
    </row>
    <row r="72" spans="1:11" ht="21.75" x14ac:dyDescent="0.25">
      <c r="A72" s="34" t="s">
        <v>50</v>
      </c>
      <c r="B72" s="34"/>
      <c r="C72" s="34"/>
      <c r="D72" s="34"/>
      <c r="E72" s="34"/>
      <c r="F72" s="34"/>
      <c r="G72" s="34"/>
      <c r="H72" s="34"/>
    </row>
    <row r="73" spans="1:11" ht="18" x14ac:dyDescent="0.25">
      <c r="A73" s="40" t="s">
        <v>49</v>
      </c>
      <c r="B73" s="40" t="s">
        <v>7</v>
      </c>
      <c r="C73" s="40"/>
      <c r="D73" s="40"/>
      <c r="E73" s="40"/>
      <c r="F73" s="40"/>
      <c r="G73" s="40"/>
      <c r="H73" s="40"/>
    </row>
    <row r="74" spans="1:11" ht="18.75" x14ac:dyDescent="0.25">
      <c r="A74" s="40"/>
      <c r="B74" s="2" t="s">
        <v>8</v>
      </c>
      <c r="C74" s="2" t="s">
        <v>9</v>
      </c>
      <c r="D74" s="2" t="s">
        <v>10</v>
      </c>
      <c r="E74" s="2" t="s">
        <v>11</v>
      </c>
      <c r="F74" s="2" t="s">
        <v>12</v>
      </c>
      <c r="G74" s="2" t="s">
        <v>13</v>
      </c>
      <c r="H74" s="2" t="s">
        <v>14</v>
      </c>
    </row>
    <row r="75" spans="1:11" ht="18.75" x14ac:dyDescent="0.25">
      <c r="A75" s="5" t="s">
        <v>18</v>
      </c>
      <c r="B75" s="23">
        <f>9/16</f>
        <v>0.5625</v>
      </c>
      <c r="C75" s="23">
        <f>7/16</f>
        <v>0.4375</v>
      </c>
      <c r="D75" s="21">
        <f>0/16</f>
        <v>0</v>
      </c>
      <c r="E75" s="21">
        <f t="shared" ref="E75:G76" si="7">0/16</f>
        <v>0</v>
      </c>
      <c r="F75" s="21">
        <f t="shared" si="7"/>
        <v>0</v>
      </c>
      <c r="G75" s="21">
        <f t="shared" si="7"/>
        <v>0</v>
      </c>
      <c r="H75" s="22">
        <f t="shared" ref="H75:H76" si="8">SUM(B75:G75)</f>
        <v>1</v>
      </c>
      <c r="K75" s="11"/>
    </row>
    <row r="76" spans="1:11" ht="18.75" x14ac:dyDescent="0.25">
      <c r="A76" s="5" t="s">
        <v>51</v>
      </c>
      <c r="B76" s="23">
        <f>7/16</f>
        <v>0.4375</v>
      </c>
      <c r="C76" s="23">
        <f>9/16</f>
        <v>0.5625</v>
      </c>
      <c r="D76" s="21">
        <f>0/16</f>
        <v>0</v>
      </c>
      <c r="E76" s="21">
        <f t="shared" si="7"/>
        <v>0</v>
      </c>
      <c r="F76" s="21">
        <f t="shared" si="7"/>
        <v>0</v>
      </c>
      <c r="G76" s="21">
        <f t="shared" si="7"/>
        <v>0</v>
      </c>
      <c r="H76" s="22">
        <f t="shared" si="8"/>
        <v>1</v>
      </c>
      <c r="K76" s="11"/>
    </row>
    <row r="77" spans="1:11" x14ac:dyDescent="0.25">
      <c r="A77" s="1" t="s">
        <v>30</v>
      </c>
      <c r="B77" s="11"/>
    </row>
    <row r="78" spans="1:11" x14ac:dyDescent="0.25">
      <c r="A78" s="1" t="s">
        <v>33</v>
      </c>
      <c r="K78" s="11"/>
    </row>
    <row r="82" spans="1:8" ht="21.75" x14ac:dyDescent="0.25">
      <c r="A82" s="35" t="s">
        <v>96</v>
      </c>
      <c r="B82" s="35"/>
      <c r="C82" s="35"/>
      <c r="D82" s="20"/>
      <c r="E82" s="20"/>
      <c r="F82" s="20"/>
      <c r="G82" s="20"/>
      <c r="H82" s="20"/>
    </row>
    <row r="83" spans="1:8" ht="21.75" x14ac:dyDescent="0.25">
      <c r="A83" s="35" t="s">
        <v>52</v>
      </c>
      <c r="B83" s="35"/>
      <c r="C83" s="35"/>
      <c r="D83" s="20"/>
      <c r="E83" s="20"/>
      <c r="F83" s="20"/>
      <c r="G83" s="20"/>
      <c r="H83" s="20"/>
    </row>
    <row r="84" spans="1:8" ht="18.75" x14ac:dyDescent="0.45">
      <c r="A84" s="31" t="s">
        <v>57</v>
      </c>
      <c r="B84" s="2" t="s">
        <v>107</v>
      </c>
      <c r="C84" s="32" t="s">
        <v>94</v>
      </c>
    </row>
    <row r="85" spans="1:8" ht="18.75" x14ac:dyDescent="0.45">
      <c r="A85" s="19" t="s">
        <v>55</v>
      </c>
      <c r="B85" s="33">
        <v>15</v>
      </c>
      <c r="C85" s="23">
        <f>B85/16</f>
        <v>0.9375</v>
      </c>
    </row>
    <row r="86" spans="1:8" ht="18.75" x14ac:dyDescent="0.45">
      <c r="A86" s="19" t="s">
        <v>54</v>
      </c>
      <c r="B86" s="17">
        <v>9</v>
      </c>
      <c r="C86" s="23">
        <f>B86/16</f>
        <v>0.5625</v>
      </c>
    </row>
    <row r="87" spans="1:8" ht="18.75" x14ac:dyDescent="0.45">
      <c r="A87" s="19" t="s">
        <v>53</v>
      </c>
      <c r="B87" s="17">
        <v>5</v>
      </c>
      <c r="C87" s="23">
        <f>B87/16</f>
        <v>0.3125</v>
      </c>
    </row>
    <row r="88" spans="1:8" ht="18.75" x14ac:dyDescent="0.45">
      <c r="A88" s="19" t="s">
        <v>56</v>
      </c>
      <c r="B88" s="17">
        <v>1</v>
      </c>
      <c r="C88" s="23">
        <f t="shared" ref="C88" si="9">B88/16</f>
        <v>6.25E-2</v>
      </c>
    </row>
    <row r="89" spans="1:8" x14ac:dyDescent="0.25">
      <c r="A89" s="1" t="s">
        <v>30</v>
      </c>
      <c r="B89" s="13"/>
    </row>
    <row r="90" spans="1:8" x14ac:dyDescent="0.25">
      <c r="A90" s="1" t="s">
        <v>59</v>
      </c>
      <c r="B90" s="13"/>
    </row>
    <row r="94" spans="1:8" ht="21.75" x14ac:dyDescent="0.25">
      <c r="A94" s="35" t="s">
        <v>97</v>
      </c>
      <c r="B94" s="35"/>
      <c r="C94" s="35"/>
      <c r="D94" s="20"/>
      <c r="E94" s="20"/>
      <c r="F94" s="20"/>
      <c r="G94" s="20"/>
      <c r="H94" s="20"/>
    </row>
    <row r="95" spans="1:8" ht="21.75" x14ac:dyDescent="0.25">
      <c r="A95" s="35" t="s">
        <v>65</v>
      </c>
      <c r="B95" s="35"/>
      <c r="C95" s="35"/>
      <c r="D95" s="20"/>
      <c r="E95" s="20"/>
      <c r="F95" s="20"/>
      <c r="G95" s="20"/>
      <c r="H95" s="20"/>
    </row>
    <row r="96" spans="1:8" ht="18.75" x14ac:dyDescent="0.45">
      <c r="A96" s="18" t="s">
        <v>60</v>
      </c>
      <c r="B96" s="2" t="s">
        <v>107</v>
      </c>
      <c r="C96" s="18" t="s">
        <v>94</v>
      </c>
    </row>
    <row r="97" spans="1:11" ht="18.75" x14ac:dyDescent="0.45">
      <c r="A97" s="19" t="s">
        <v>62</v>
      </c>
      <c r="B97" s="17">
        <v>16</v>
      </c>
      <c r="C97" s="24">
        <f>B97/16</f>
        <v>1</v>
      </c>
    </row>
    <row r="98" spans="1:11" ht="18.75" x14ac:dyDescent="0.45">
      <c r="A98" s="19" t="s">
        <v>61</v>
      </c>
      <c r="B98" s="17">
        <v>6</v>
      </c>
      <c r="C98" s="23">
        <f>B98/16</f>
        <v>0.375</v>
      </c>
      <c r="K98" s="11"/>
    </row>
    <row r="99" spans="1:11" ht="18.75" x14ac:dyDescent="0.45">
      <c r="A99" s="19" t="s">
        <v>64</v>
      </c>
      <c r="B99" s="17">
        <v>4</v>
      </c>
      <c r="C99" s="23">
        <f>B99/16</f>
        <v>0.25</v>
      </c>
    </row>
    <row r="100" spans="1:11" ht="18.75" x14ac:dyDescent="0.45">
      <c r="A100" s="19" t="s">
        <v>63</v>
      </c>
      <c r="B100" s="17">
        <v>3</v>
      </c>
      <c r="C100" s="23">
        <f>B100/16</f>
        <v>0.1875</v>
      </c>
    </row>
    <row r="101" spans="1:11" x14ac:dyDescent="0.25">
      <c r="A101" s="1" t="s">
        <v>30</v>
      </c>
    </row>
    <row r="102" spans="1:11" x14ac:dyDescent="0.25">
      <c r="A102" s="1" t="s">
        <v>59</v>
      </c>
    </row>
    <row r="107" spans="1:11" ht="21.75" x14ac:dyDescent="0.25">
      <c r="A107" s="35" t="s">
        <v>98</v>
      </c>
      <c r="B107" s="35"/>
      <c r="C107" s="35"/>
    </row>
    <row r="108" spans="1:11" ht="21.75" x14ac:dyDescent="0.25">
      <c r="A108" s="34" t="s">
        <v>72</v>
      </c>
      <c r="B108" s="34"/>
      <c r="C108" s="34"/>
    </row>
    <row r="109" spans="1:11" ht="18.75" x14ac:dyDescent="0.45">
      <c r="A109" s="18" t="s">
        <v>73</v>
      </c>
      <c r="B109" s="18" t="s">
        <v>107</v>
      </c>
      <c r="C109" s="18" t="s">
        <v>3</v>
      </c>
    </row>
    <row r="110" spans="1:11" ht="18.75" x14ac:dyDescent="0.45">
      <c r="A110" s="19" t="s">
        <v>68</v>
      </c>
      <c r="B110" s="17">
        <v>0</v>
      </c>
      <c r="C110" s="23">
        <f>B110/16</f>
        <v>0</v>
      </c>
    </row>
    <row r="111" spans="1:11" ht="18.75" x14ac:dyDescent="0.45">
      <c r="A111" s="19" t="s">
        <v>69</v>
      </c>
      <c r="B111" s="17">
        <v>3</v>
      </c>
      <c r="C111" s="23">
        <f t="shared" ref="C111:C114" si="10">B111/16</f>
        <v>0.1875</v>
      </c>
    </row>
    <row r="112" spans="1:11" ht="18.75" x14ac:dyDescent="0.45">
      <c r="A112" s="19" t="s">
        <v>70</v>
      </c>
      <c r="B112" s="17">
        <v>10</v>
      </c>
      <c r="C112" s="23">
        <f t="shared" si="10"/>
        <v>0.625</v>
      </c>
    </row>
    <row r="113" spans="1:3" ht="18.75" x14ac:dyDescent="0.45">
      <c r="A113" s="19" t="s">
        <v>71</v>
      </c>
      <c r="B113" s="17">
        <v>3</v>
      </c>
      <c r="C113" s="23">
        <f t="shared" si="10"/>
        <v>0.1875</v>
      </c>
    </row>
    <row r="114" spans="1:3" ht="18.75" x14ac:dyDescent="0.45">
      <c r="A114" s="19" t="s">
        <v>58</v>
      </c>
      <c r="B114" s="17">
        <f>SUM(B110:B113)</f>
        <v>16</v>
      </c>
      <c r="C114" s="24">
        <f t="shared" si="10"/>
        <v>1</v>
      </c>
    </row>
    <row r="115" spans="1:3" x14ac:dyDescent="0.25">
      <c r="A115" s="1" t="s">
        <v>30</v>
      </c>
    </row>
    <row r="116" spans="1:3" x14ac:dyDescent="0.25">
      <c r="A116" s="1" t="s">
        <v>33</v>
      </c>
    </row>
    <row r="122" spans="1:3" ht="21.75" x14ac:dyDescent="0.25">
      <c r="A122" s="35" t="s">
        <v>99</v>
      </c>
      <c r="B122" s="35"/>
      <c r="C122" s="35"/>
    </row>
    <row r="123" spans="1:3" ht="21.75" x14ac:dyDescent="0.25">
      <c r="A123" s="34" t="s">
        <v>78</v>
      </c>
      <c r="B123" s="34"/>
      <c r="C123" s="34"/>
    </row>
    <row r="124" spans="1:3" ht="18.75" x14ac:dyDescent="0.45">
      <c r="A124" s="18" t="s">
        <v>75</v>
      </c>
      <c r="B124" s="18" t="s">
        <v>107</v>
      </c>
      <c r="C124" s="18" t="s">
        <v>3</v>
      </c>
    </row>
    <row r="125" spans="1:3" ht="18.75" x14ac:dyDescent="0.45">
      <c r="A125" s="19" t="s">
        <v>76</v>
      </c>
      <c r="B125" s="17">
        <v>0</v>
      </c>
      <c r="C125" s="23">
        <f>B125/16</f>
        <v>0</v>
      </c>
    </row>
    <row r="126" spans="1:3" ht="18.75" x14ac:dyDescent="0.45">
      <c r="A126" s="30" t="s">
        <v>105</v>
      </c>
      <c r="B126" s="17">
        <v>0</v>
      </c>
      <c r="C126" s="23">
        <f t="shared" ref="C126:C129" si="11">B126/16</f>
        <v>0</v>
      </c>
    </row>
    <row r="127" spans="1:3" ht="18.75" x14ac:dyDescent="0.45">
      <c r="A127" s="29" t="s">
        <v>103</v>
      </c>
      <c r="B127" s="17">
        <v>10</v>
      </c>
      <c r="C127" s="23">
        <f t="shared" si="11"/>
        <v>0.625</v>
      </c>
    </row>
    <row r="128" spans="1:3" ht="18.75" x14ac:dyDescent="0.45">
      <c r="A128" s="29" t="s">
        <v>104</v>
      </c>
      <c r="B128" s="17">
        <v>2</v>
      </c>
      <c r="C128" s="23">
        <f t="shared" si="11"/>
        <v>0.125</v>
      </c>
    </row>
    <row r="129" spans="1:11" ht="18.75" x14ac:dyDescent="0.45">
      <c r="A129" s="19" t="s">
        <v>77</v>
      </c>
      <c r="B129" s="17">
        <v>4</v>
      </c>
      <c r="C129" s="23">
        <f t="shared" si="11"/>
        <v>0.25</v>
      </c>
    </row>
    <row r="130" spans="1:11" ht="18.75" x14ac:dyDescent="0.45">
      <c r="A130" s="19" t="s">
        <v>58</v>
      </c>
      <c r="B130" s="17">
        <f>SUM(B125:B129)</f>
        <v>16</v>
      </c>
      <c r="C130" s="24">
        <f t="shared" ref="C130" si="12">B130/16</f>
        <v>1</v>
      </c>
    </row>
    <row r="131" spans="1:11" x14ac:dyDescent="0.25">
      <c r="A131" s="1" t="s">
        <v>30</v>
      </c>
    </row>
    <row r="137" spans="1:11" ht="21.75" x14ac:dyDescent="0.25">
      <c r="A137" s="35" t="s">
        <v>66</v>
      </c>
      <c r="B137" s="35"/>
      <c r="C137" s="35"/>
      <c r="D137" s="35"/>
      <c r="E137" s="35"/>
      <c r="F137" s="35"/>
      <c r="G137" s="35"/>
      <c r="H137" s="35"/>
    </row>
    <row r="138" spans="1:11" ht="21.75" x14ac:dyDescent="0.25">
      <c r="A138" s="34" t="s">
        <v>106</v>
      </c>
      <c r="B138" s="34"/>
      <c r="C138" s="34"/>
      <c r="D138" s="34"/>
      <c r="E138" s="34"/>
      <c r="F138" s="34"/>
      <c r="G138" s="34"/>
      <c r="H138" s="34"/>
    </row>
    <row r="139" spans="1:11" ht="18" x14ac:dyDescent="0.25">
      <c r="A139" s="40" t="s">
        <v>81</v>
      </c>
      <c r="B139" s="40" t="s">
        <v>7</v>
      </c>
      <c r="C139" s="40"/>
      <c r="D139" s="40"/>
      <c r="E139" s="40"/>
      <c r="F139" s="40"/>
      <c r="G139" s="40"/>
      <c r="H139" s="40"/>
    </row>
    <row r="140" spans="1:11" ht="18.75" x14ac:dyDescent="0.25">
      <c r="A140" s="40"/>
      <c r="B140" s="2" t="s">
        <v>8</v>
      </c>
      <c r="C140" s="2" t="s">
        <v>9</v>
      </c>
      <c r="D140" s="2" t="s">
        <v>10</v>
      </c>
      <c r="E140" s="2" t="s">
        <v>11</v>
      </c>
      <c r="F140" s="2" t="s">
        <v>12</v>
      </c>
      <c r="G140" s="2" t="s">
        <v>13</v>
      </c>
      <c r="H140" s="2" t="s">
        <v>14</v>
      </c>
    </row>
    <row r="141" spans="1:11" ht="18.75" x14ac:dyDescent="0.25">
      <c r="A141" s="5" t="s">
        <v>79</v>
      </c>
      <c r="B141" s="23">
        <f>9/16</f>
        <v>0.5625</v>
      </c>
      <c r="C141" s="23">
        <f>7/16</f>
        <v>0.4375</v>
      </c>
      <c r="D141" s="21">
        <f>0/16</f>
        <v>0</v>
      </c>
      <c r="E141" s="21">
        <f t="shared" ref="E141:G142" si="13">0/16</f>
        <v>0</v>
      </c>
      <c r="F141" s="21">
        <f t="shared" si="13"/>
        <v>0</v>
      </c>
      <c r="G141" s="21">
        <f t="shared" si="13"/>
        <v>0</v>
      </c>
      <c r="H141" s="22">
        <f t="shared" ref="H141:H142" si="14">SUM(B141:G141)</f>
        <v>1</v>
      </c>
      <c r="K141" s="11"/>
    </row>
    <row r="142" spans="1:11" ht="18.75" x14ac:dyDescent="0.25">
      <c r="A142" s="5" t="s">
        <v>80</v>
      </c>
      <c r="B142" s="23">
        <f>8/16</f>
        <v>0.5</v>
      </c>
      <c r="C142" s="23">
        <f>8/16</f>
        <v>0.5</v>
      </c>
      <c r="D142" s="21">
        <f>0/16</f>
        <v>0</v>
      </c>
      <c r="E142" s="21">
        <f t="shared" si="13"/>
        <v>0</v>
      </c>
      <c r="F142" s="21">
        <f t="shared" si="13"/>
        <v>0</v>
      </c>
      <c r="G142" s="21">
        <f t="shared" si="13"/>
        <v>0</v>
      </c>
      <c r="H142" s="22">
        <f t="shared" si="14"/>
        <v>1</v>
      </c>
      <c r="K142" s="11"/>
    </row>
    <row r="143" spans="1:11" x14ac:dyDescent="0.25">
      <c r="A143" s="1" t="s">
        <v>30</v>
      </c>
      <c r="B143" s="11"/>
    </row>
    <row r="144" spans="1:11" x14ac:dyDescent="0.25">
      <c r="A144" s="1" t="s">
        <v>33</v>
      </c>
      <c r="K144" s="11"/>
    </row>
    <row r="151" spans="1:11" ht="21.75" x14ac:dyDescent="0.25">
      <c r="A151" s="35" t="s">
        <v>67</v>
      </c>
      <c r="B151" s="35"/>
      <c r="C151" s="35"/>
      <c r="D151" s="35"/>
      <c r="E151" s="35"/>
      <c r="F151" s="35"/>
      <c r="G151" s="35"/>
      <c r="H151" s="35"/>
    </row>
    <row r="152" spans="1:11" ht="21.75" x14ac:dyDescent="0.25">
      <c r="A152" s="34" t="s">
        <v>82</v>
      </c>
      <c r="B152" s="34"/>
      <c r="C152" s="34"/>
      <c r="D152" s="34"/>
      <c r="E152" s="34"/>
      <c r="F152" s="34"/>
      <c r="G152" s="34"/>
      <c r="H152" s="34"/>
    </row>
    <row r="153" spans="1:11" ht="18" x14ac:dyDescent="0.25">
      <c r="A153" s="40" t="s">
        <v>83</v>
      </c>
      <c r="B153" s="40" t="s">
        <v>7</v>
      </c>
      <c r="C153" s="40"/>
      <c r="D153" s="40"/>
      <c r="E153" s="40"/>
      <c r="F153" s="40"/>
      <c r="G153" s="40"/>
      <c r="H153" s="40"/>
    </row>
    <row r="154" spans="1:11" ht="18.75" x14ac:dyDescent="0.25">
      <c r="A154" s="40"/>
      <c r="B154" s="2" t="s">
        <v>8</v>
      </c>
      <c r="C154" s="2" t="s">
        <v>9</v>
      </c>
      <c r="D154" s="2" t="s">
        <v>10</v>
      </c>
      <c r="E154" s="2" t="s">
        <v>11</v>
      </c>
      <c r="F154" s="2" t="s">
        <v>12</v>
      </c>
      <c r="G154" s="2" t="s">
        <v>13</v>
      </c>
      <c r="H154" s="2" t="s">
        <v>14</v>
      </c>
    </row>
    <row r="155" spans="1:11" ht="18.75" x14ac:dyDescent="0.25">
      <c r="A155" s="5" t="s">
        <v>17</v>
      </c>
      <c r="B155" s="23">
        <f>8/16</f>
        <v>0.5</v>
      </c>
      <c r="C155" s="23">
        <f>8/16</f>
        <v>0.5</v>
      </c>
      <c r="D155" s="21">
        <f>0/16</f>
        <v>0</v>
      </c>
      <c r="E155" s="21">
        <f t="shared" ref="E155:G157" si="15">0/16</f>
        <v>0</v>
      </c>
      <c r="F155" s="21">
        <f t="shared" si="15"/>
        <v>0</v>
      </c>
      <c r="G155" s="21">
        <f t="shared" si="15"/>
        <v>0</v>
      </c>
      <c r="H155" s="22">
        <f t="shared" ref="H155:H157" si="16">SUM(B155:G155)</f>
        <v>1</v>
      </c>
      <c r="K155" s="11"/>
    </row>
    <row r="156" spans="1:11" ht="18.75" x14ac:dyDescent="0.25">
      <c r="A156" s="5" t="s">
        <v>84</v>
      </c>
      <c r="B156" s="23">
        <f>8/16</f>
        <v>0.5</v>
      </c>
      <c r="C156" s="23">
        <f>8/16</f>
        <v>0.5</v>
      </c>
      <c r="D156" s="21">
        <f>0/16</f>
        <v>0</v>
      </c>
      <c r="E156" s="21">
        <f t="shared" si="15"/>
        <v>0</v>
      </c>
      <c r="F156" s="21">
        <f t="shared" si="15"/>
        <v>0</v>
      </c>
      <c r="G156" s="21">
        <f t="shared" si="15"/>
        <v>0</v>
      </c>
      <c r="H156" s="22">
        <f t="shared" si="16"/>
        <v>1</v>
      </c>
      <c r="K156" s="11"/>
    </row>
    <row r="157" spans="1:11" ht="18.75" x14ac:dyDescent="0.25">
      <c r="A157" s="5" t="s">
        <v>85</v>
      </c>
      <c r="B157" s="23">
        <f>9/16</f>
        <v>0.5625</v>
      </c>
      <c r="C157" s="23">
        <f>7/16</f>
        <v>0.4375</v>
      </c>
      <c r="D157" s="21">
        <f>0/16</f>
        <v>0</v>
      </c>
      <c r="E157" s="21">
        <f t="shared" si="15"/>
        <v>0</v>
      </c>
      <c r="F157" s="21">
        <f t="shared" si="15"/>
        <v>0</v>
      </c>
      <c r="G157" s="21">
        <f t="shared" si="15"/>
        <v>0</v>
      </c>
      <c r="H157" s="22">
        <f t="shared" si="16"/>
        <v>1</v>
      </c>
      <c r="K157" s="11"/>
    </row>
    <row r="158" spans="1:11" x14ac:dyDescent="0.25">
      <c r="A158" s="1" t="s">
        <v>30</v>
      </c>
      <c r="B158" s="11"/>
    </row>
    <row r="159" spans="1:11" x14ac:dyDescent="0.25">
      <c r="A159" s="1" t="s">
        <v>33</v>
      </c>
      <c r="K159" s="11"/>
    </row>
    <row r="163" spans="1:11" ht="21.75" x14ac:dyDescent="0.25">
      <c r="A163" s="35" t="s">
        <v>74</v>
      </c>
      <c r="B163" s="35"/>
      <c r="C163" s="35"/>
      <c r="D163" s="35"/>
      <c r="E163" s="35"/>
      <c r="F163" s="35"/>
      <c r="G163" s="35"/>
      <c r="H163" s="35"/>
    </row>
    <row r="164" spans="1:11" ht="21.75" x14ac:dyDescent="0.25">
      <c r="A164" s="34" t="s">
        <v>90</v>
      </c>
      <c r="B164" s="34"/>
      <c r="C164" s="34"/>
      <c r="D164" s="34"/>
      <c r="E164" s="34"/>
      <c r="F164" s="34"/>
      <c r="G164" s="34"/>
      <c r="H164" s="34"/>
    </row>
    <row r="165" spans="1:11" ht="18" x14ac:dyDescent="0.25">
      <c r="A165" s="40" t="s">
        <v>86</v>
      </c>
      <c r="B165" s="40" t="s">
        <v>7</v>
      </c>
      <c r="C165" s="40"/>
      <c r="D165" s="40"/>
      <c r="E165" s="40"/>
      <c r="F165" s="40"/>
      <c r="G165" s="40"/>
      <c r="H165" s="40"/>
    </row>
    <row r="166" spans="1:11" ht="18.75" x14ac:dyDescent="0.25">
      <c r="A166" s="40"/>
      <c r="B166" s="2" t="s">
        <v>8</v>
      </c>
      <c r="C166" s="2" t="s">
        <v>9</v>
      </c>
      <c r="D166" s="2" t="s">
        <v>10</v>
      </c>
      <c r="E166" s="2" t="s">
        <v>11</v>
      </c>
      <c r="F166" s="2" t="s">
        <v>12</v>
      </c>
      <c r="G166" s="2" t="s">
        <v>13</v>
      </c>
      <c r="H166" s="2" t="s">
        <v>14</v>
      </c>
    </row>
    <row r="167" spans="1:11" ht="18.75" x14ac:dyDescent="0.25">
      <c r="A167" s="5" t="s">
        <v>87</v>
      </c>
      <c r="B167" s="23">
        <f>8/16</f>
        <v>0.5</v>
      </c>
      <c r="C167" s="23">
        <f>8/16</f>
        <v>0.5</v>
      </c>
      <c r="D167" s="21">
        <f>0/16</f>
        <v>0</v>
      </c>
      <c r="E167" s="21">
        <f t="shared" ref="E167:G169" si="17">0/16</f>
        <v>0</v>
      </c>
      <c r="F167" s="21">
        <f t="shared" si="17"/>
        <v>0</v>
      </c>
      <c r="G167" s="21">
        <f t="shared" si="17"/>
        <v>0</v>
      </c>
      <c r="H167" s="22">
        <f t="shared" ref="H167:H169" si="18">SUM(B167:G167)</f>
        <v>1</v>
      </c>
      <c r="K167" s="11"/>
    </row>
    <row r="168" spans="1:11" ht="18.75" x14ac:dyDescent="0.25">
      <c r="A168" s="5" t="s">
        <v>88</v>
      </c>
      <c r="B168" s="23">
        <f>8/16</f>
        <v>0.5</v>
      </c>
      <c r="C168" s="23">
        <f>7/16</f>
        <v>0.4375</v>
      </c>
      <c r="D168" s="21">
        <f>1/16</f>
        <v>6.25E-2</v>
      </c>
      <c r="E168" s="21">
        <f t="shared" si="17"/>
        <v>0</v>
      </c>
      <c r="F168" s="21">
        <f t="shared" si="17"/>
        <v>0</v>
      </c>
      <c r="G168" s="21">
        <f t="shared" si="17"/>
        <v>0</v>
      </c>
      <c r="H168" s="22">
        <f t="shared" si="18"/>
        <v>1</v>
      </c>
      <c r="K168" s="11"/>
    </row>
    <row r="169" spans="1:11" ht="18.75" x14ac:dyDescent="0.25">
      <c r="A169" s="5" t="s">
        <v>89</v>
      </c>
      <c r="B169" s="23">
        <f>7/16</f>
        <v>0.4375</v>
      </c>
      <c r="C169" s="23">
        <f>8/16</f>
        <v>0.5</v>
      </c>
      <c r="D169" s="21">
        <f>1/16</f>
        <v>6.25E-2</v>
      </c>
      <c r="E169" s="21">
        <f t="shared" si="17"/>
        <v>0</v>
      </c>
      <c r="F169" s="21">
        <f t="shared" si="17"/>
        <v>0</v>
      </c>
      <c r="G169" s="21">
        <f t="shared" si="17"/>
        <v>0</v>
      </c>
      <c r="H169" s="22">
        <f t="shared" si="18"/>
        <v>1</v>
      </c>
      <c r="K169" s="11"/>
    </row>
    <row r="170" spans="1:11" x14ac:dyDescent="0.25">
      <c r="A170" s="1" t="s">
        <v>30</v>
      </c>
      <c r="B170" s="11"/>
    </row>
    <row r="171" spans="1:11" x14ac:dyDescent="0.25">
      <c r="A171" s="1" t="s">
        <v>33</v>
      </c>
      <c r="K171" s="11"/>
    </row>
  </sheetData>
  <mergeCells count="45">
    <mergeCell ref="B73:H73"/>
    <mergeCell ref="A71:H71"/>
    <mergeCell ref="A72:H72"/>
    <mergeCell ref="A42:A43"/>
    <mergeCell ref="B42:H42"/>
    <mergeCell ref="A54:A55"/>
    <mergeCell ref="B54:H54"/>
    <mergeCell ref="A94:C94"/>
    <mergeCell ref="A95:C95"/>
    <mergeCell ref="A82:C82"/>
    <mergeCell ref="A83:C83"/>
    <mergeCell ref="A7:E7"/>
    <mergeCell ref="A64:A65"/>
    <mergeCell ref="B64:H64"/>
    <mergeCell ref="A63:H63"/>
    <mergeCell ref="A62:H62"/>
    <mergeCell ref="A40:H40"/>
    <mergeCell ref="A41:H41"/>
    <mergeCell ref="A29:C29"/>
    <mergeCell ref="A30:C30"/>
    <mergeCell ref="A53:H53"/>
    <mergeCell ref="A52:H52"/>
    <mergeCell ref="A73:A74"/>
    <mergeCell ref="A107:C107"/>
    <mergeCell ref="A108:C108"/>
    <mergeCell ref="A122:C122"/>
    <mergeCell ref="A123:C123"/>
    <mergeCell ref="A137:H137"/>
    <mergeCell ref="A138:H138"/>
    <mergeCell ref="A139:A140"/>
    <mergeCell ref="B139:H139"/>
    <mergeCell ref="A151:H151"/>
    <mergeCell ref="A152:H152"/>
    <mergeCell ref="A153:A154"/>
    <mergeCell ref="B153:H153"/>
    <mergeCell ref="A163:H163"/>
    <mergeCell ref="A164:H164"/>
    <mergeCell ref="A165:A166"/>
    <mergeCell ref="B165:H165"/>
    <mergeCell ref="A20:D20"/>
    <mergeCell ref="A19:D19"/>
    <mergeCell ref="A8:D8"/>
    <mergeCell ref="A9:D9"/>
    <mergeCell ref="A10:D10"/>
    <mergeCell ref="A11:D11"/>
  </mergeCells>
  <hyperlinks>
    <hyperlink ref="A13" r:id="rId1" xr:uid="{00000000-0004-0000-0000-000000000000}"/>
    <hyperlink ref="B13" r:id="rId2" xr:uid="{00000000-0004-0000-0000-000001000000}"/>
    <hyperlink ref="C13" r:id="rId3" xr:uid="{00000000-0004-0000-0000-000002000000}"/>
    <hyperlink ref="D13" r:id="rId4" xr:uid="{00000000-0004-0000-0000-000003000000}"/>
    <hyperlink ref="B14" r:id="rId5" xr:uid="{00000000-0004-0000-0000-000004000000}"/>
    <hyperlink ref="D14" r:id="rId6" xr:uid="{00000000-0004-0000-0000-000005000000}"/>
    <hyperlink ref="C14" r:id="rId7" xr:uid="{00000000-0004-0000-0000-000006000000}"/>
    <hyperlink ref="A14" r:id="rId8" xr:uid="{00000000-0004-0000-0000-000007000000}"/>
    <hyperlink ref="C31" location="_ftn1" display="_ftn1" xr:uid="{00000000-0004-0000-0000-000008000000}"/>
    <hyperlink ref="A37" location="_ftnref1" display="_ftnref1" xr:uid="{00000000-0004-0000-0000-000009000000}"/>
  </hyperlinks>
  <pageMargins left="0.7" right="0.7" top="0.75" bottom="0.75" header="0.3" footer="0.3"/>
  <pageSetup paperSize="9" orientation="portrait" r:id="rId9"/>
  <ignoredErrors>
    <ignoredError sqref="G45 C168:D168" formula="1"/>
  </ignoredErrors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Sheet1!_ftn1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Abdellatif</dc:creator>
  <cp:lastModifiedBy>Abdelnaser Mohamed</cp:lastModifiedBy>
  <dcterms:created xsi:type="dcterms:W3CDTF">2015-06-05T18:17:20Z</dcterms:created>
  <dcterms:modified xsi:type="dcterms:W3CDTF">2023-12-19T06:47:57Z</dcterms:modified>
</cp:coreProperties>
</file>